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1\RG.271.6.2021 Remont drogi gminnej na dzialce Nr 191 w miejscowości Więckowice\"/>
    </mc:Choice>
  </mc:AlternateContent>
  <bookViews>
    <workbookView xWindow="0" yWindow="0" windowWidth="28800" windowHeight="12435"/>
  </bookViews>
  <sheets>
    <sheet name="przedmiar W." sheetId="1" r:id="rId1"/>
  </sheets>
  <calcPr calcId="152511"/>
</workbook>
</file>

<file path=xl/calcChain.xml><?xml version="1.0" encoding="utf-8"?>
<calcChain xmlns="http://schemas.openxmlformats.org/spreadsheetml/2006/main">
  <c r="E25" i="1" l="1"/>
  <c r="E26" i="1"/>
  <c r="E17" i="1"/>
  <c r="K17" i="1"/>
  <c r="E18" i="1"/>
  <c r="K20" i="1"/>
  <c r="K18" i="1"/>
  <c r="E21" i="1"/>
  <c r="E29" i="1"/>
  <c r="E22" i="1"/>
  <c r="E14" i="1"/>
  <c r="E24" i="1"/>
  <c r="E15" i="1"/>
  <c r="E12" i="1"/>
</calcChain>
</file>

<file path=xl/sharedStrings.xml><?xml version="1.0" encoding="utf-8"?>
<sst xmlns="http://schemas.openxmlformats.org/spreadsheetml/2006/main" count="66" uniqueCount="55">
  <si>
    <t>PRZEDMIAR ROBÓT</t>
  </si>
  <si>
    <t>na wykonanie remontu drogi gminnej dz.Nr.ewid.,,,</t>
  </si>
  <si>
    <t>w miejscowości Więckowice w km 0+260-0+820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</si>
  <si>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</si>
  <si>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</si>
  <si>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</si>
  <si>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</si>
  <si>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</si>
  <si>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</si>
  <si>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</si>
  <si>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</si>
  <si>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</si>
  <si>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</si>
  <si>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 xml:space="preserve">Odtworzenie trasy w terenie równinnym (wyznaczenie pasa drogowego) w km  0+260-0+820
L=0,56
</t>
  </si>
  <si>
    <t>km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</si>
  <si>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</si>
  <si>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</si>
  <si>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</si>
  <si>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</si>
  <si>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</si>
  <si>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</si>
  <si>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D.04.03.00</t>
  </si>
  <si>
    <t>Oczyszczenie i skropienie warstw konstrukcyjnych</t>
  </si>
  <si>
    <t>D.04.03.01
KNNR 6
1005-0600</t>
  </si>
  <si>
    <t>D.04.03.02
KNNR 6
1005-0800</t>
  </si>
  <si>
    <t>D.04.08.00</t>
  </si>
  <si>
    <t>WYRÓWNANIE PODBUDOWY-Kod CPV-45233000-9</t>
  </si>
  <si>
    <t>D.04.08.01
KNNR 6
0108-0201</t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</si>
  <si>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</si>
  <si>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t</t>
  </si>
  <si>
    <t>D.05.00.00</t>
  </si>
  <si>
    <t>NAWIERZCHNIA-Kod CPV 45233000-9</t>
  </si>
  <si>
    <t>D.05.03.26</t>
  </si>
  <si>
    <t>Zabezpieczenie geosiatką nawierzchni asfaltowej przed spękaniami odbitymi</t>
  </si>
  <si>
    <t>D.05.03.05</t>
  </si>
  <si>
    <t>Nawierzchnia z betonu asfaltowego</t>
  </si>
  <si>
    <t xml:space="preserve">D.05.03.05
KNNR 6/
0308-0305
</t>
  </si>
  <si>
    <t xml:space="preserve">D.05.03.05
KNNR 6/
0309-0205
</t>
  </si>
  <si>
    <t>D.06.00.00</t>
  </si>
  <si>
    <t>ROBOTY WYKOŃCZENIOWE-Kod CPV 45233000-9</t>
  </si>
  <si>
    <t>D.06.03.02</t>
  </si>
  <si>
    <t>Ścinanie i uzupełnianie poboczy</t>
  </si>
  <si>
    <t>D.06.03.02
KNNR 6/
0113-0600</t>
  </si>
  <si>
    <t>Profilowanie i zagęszczenie podłoża pod w-wy konstrukcyjne nawierzchni wykonywane mechanicznie w km  0+260-0+820 szer.4,0m  + rozjazdy i mijanki  40,0*4,0*2+10,0*4,0+20,0*3,0*2
F=560,0*4,0+40,0*4,0*2+10,0*4,0+20,0*3,0*2</t>
  </si>
  <si>
    <t>Skropienie mechaniczne warstw konstrukcyjnych emulsją asfaltową  w km  0+260-0+820 szer.3,10m  + rozjazdy i mijanki  40,0*4,0*2+10,0*4,0+20,0*3,0*2
F=560,0*3,1+40,0*3,1*2+10,0*3,1+20,0*3,1*2</t>
  </si>
  <si>
    <t>D.04.08.04
KNNR 6
0107-0202</t>
  </si>
  <si>
    <t>Oczyszczenie warstw konstrukcyjnych mechanicznie  w km  0+260-0+820 szer.3,10m + rozjazdy i mijanki  40,0*3,1*2+10,0*3,1+20,0*3,0*2
F=560,0*3,1+40,0*3,1*2+10,0*3,1+20,0*3,0*2</t>
  </si>
  <si>
    <t>Wykonanie nawierzchni z betonu asfaltowego AC 16W  warstwa wiążąca wraz z oczyszczeniem i skropieniem nawierzchni , grubość w-wy po zagęszczeniu 6cm w km  0+260-0+820 szer.3,10m   + rozjazdy i mijanki  40,0*4,0*2+10,0*4,0+20,0*3,0*2
F=560,0*3,1+40,0*3,1*2+10,0*3,1+20,0*3,0*2</t>
  </si>
  <si>
    <t>Razłożenie siatki wzmacniającewj na całej powierzchni jezdni o wytrzymałości  powyżej 20kN/m w km  0+260-0+820 szer.3,10m  + rozjazdy i mijanki  40,0*3,1*2+10,0*3,1+20,0*3,0*2
F=560,0*3,1+40,0*3,1*2+10,0*3,1+20,0*3,0*2</t>
  </si>
  <si>
    <t>Uzupełnienie poboczy kruszywem łamanym- frakcji 0-31,5 mm strona prawa  w km   0+260-0+820, szer.1,0m , gr.śr.15cm 
F=560,0*1,0+40,0*2*1,0</t>
  </si>
  <si>
    <t>Wyrównanie podbudowy mieszanką mineralno-bitumiczną -AC 22P, średnio 10cm-(250kg/m2)  w km  0+260-0+465 szer.3,10m i 4,cm(100kg/m2) w km 0+465-0+820 szer,3,1m  + rozjazdy i mijanki  40,0*3,1*2+10,0*3,1+20,0*3,0*2
m2=205,0*3,1+20,0*3,0*2=755,5
m2=355,0*3,1+40,0*3,1*2+10,0*3,1=1379,5
T=755,5*0,250+1379,5*0,100</t>
  </si>
  <si>
    <t>Wyrównanie podbudowy tłuczniem i  kruszywem łamanym 0-31,5mm na krawędziach istniejącej jezdni, średnio 25cm szer.1,0m  w km  0+260-0+820 + rozjazdy 40,0*1,0*2
m2=560,0*1,0+40,0*1,0*2  =640,0   
V=640,0*0,25</t>
  </si>
  <si>
    <t xml:space="preserve">D.05.03.05
KNNR 6/
0309-0214
</t>
  </si>
  <si>
    <t>Wykonanie nawierzchni z betonu asfaltowego AC 8S w-wa ścieralna wraz z oczyszczeniem i skropieniem nawierzchni, grubość w-wy po zagęszczeniu 4cm  w km  0+465-0+820 szer.3,0m  
F=355,0*3,0</t>
  </si>
  <si>
    <t>Wykonanie nawierzchni z betonu asfaltowego AC 8S w-wa ścieralna wraz z oczyszczeniem i skropieniem nawierzchni, grubość w-wy po zagęszczeniu 5cm  w km  0+260-0+465 szer.3,0m  + rozjazdy i mijanki  40,0*4,0*2+10,0*4,0+20,0*3,0*2
F=205,0*3,0+40,0*3,0*2+10,0*3,0+20,0*3,0*2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</si>
</sst>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0" borderId="3" xfId="1" applyBorder="1"/>
    <xf numFmtId="0" fontId="1" fillId="3" borderId="3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3" borderId="4" xfId="1" applyFont="1" applyFill="1" applyBorder="1" applyAlignment="1">
      <alignment horizontal="center" vertical="top" wrapText="1"/>
    </xf>
    <xf numFmtId="0" fontId="1" fillId="3" borderId="3" xfId="1" applyNumberFormat="1" applyFont="1" applyFill="1" applyBorder="1" applyAlignment="1">
      <alignment horizontal="center"/>
    </xf>
    <xf numFmtId="0" fontId="1" fillId="3" borderId="3" xfId="1" applyFont="1" applyFill="1" applyBorder="1" applyAlignment="1">
      <alignment horizontal="right"/>
    </xf>
    <xf numFmtId="0" fontId="1" fillId="0" borderId="3" xfId="1" applyFont="1" applyBorder="1" applyAlignment="1">
      <alignment horizontal="left" vertical="top" wrapText="1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2" fontId="1" fillId="4" borderId="3" xfId="1" applyNumberFormat="1" applyFont="1" applyFill="1" applyBorder="1"/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wrapText="1"/>
    </xf>
    <xf numFmtId="0" fontId="3" fillId="0" borderId="8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center" wrapText="1"/>
    </xf>
    <xf numFmtId="0" fontId="3" fillId="4" borderId="5" xfId="1" applyFont="1" applyFill="1" applyBorder="1" applyAlignment="1">
      <alignment horizontal="center" wrapText="1"/>
    </xf>
    <xf numFmtId="0" fontId="3" fillId="4" borderId="6" xfId="1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A29" sqref="A29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9" t="s">
        <v>0</v>
      </c>
      <c r="B1" s="59"/>
      <c r="C1" s="59"/>
      <c r="D1" s="59"/>
      <c r="E1" s="59"/>
    </row>
    <row r="2" spans="1:12">
      <c r="A2" s="60" t="s">
        <v>1</v>
      </c>
      <c r="B2" s="60"/>
      <c r="C2" s="60"/>
      <c r="D2" s="60"/>
      <c r="E2" s="60"/>
    </row>
    <row r="3" spans="1:12">
      <c r="A3" s="60" t="s">
        <v>2</v>
      </c>
      <c r="B3" s="60"/>
      <c r="C3" s="60"/>
      <c r="D3" s="60"/>
      <c r="E3" s="60"/>
    </row>
    <row r="4" spans="1:12">
      <c r="A4" s="2"/>
      <c r="B4" s="2"/>
      <c r="C4" s="2"/>
      <c r="D4" s="2"/>
      <c r="E4" s="2"/>
    </row>
    <row r="5" spans="1:12" ht="38.25">
      <c r="A5" s="3" t="s">
        <v>3</v>
      </c>
      <c r="B5" s="4" t="s">
        <v>4</v>
      </c>
      <c r="C5" s="4" t="s">
        <v>5</v>
      </c>
      <c r="D5" s="5" t="s">
        <v>6</v>
      </c>
      <c r="E5" s="4" t="s">
        <v>7</v>
      </c>
      <c r="F5" s="6"/>
      <c r="G5" s="6"/>
      <c r="L5" s="7"/>
    </row>
    <row r="6" spans="1:12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2">
      <c r="A7" s="9"/>
      <c r="B7" s="10" t="s">
        <v>8</v>
      </c>
      <c r="C7" s="11" t="s">
        <v>9</v>
      </c>
      <c r="D7" s="12"/>
      <c r="E7" s="13"/>
      <c r="F7" s="6"/>
      <c r="G7" s="6"/>
    </row>
    <row r="8" spans="1:12">
      <c r="A8" s="14"/>
      <c r="B8" s="14" t="s">
        <v>10</v>
      </c>
      <c r="C8" s="15" t="s">
        <v>11</v>
      </c>
      <c r="D8" s="14"/>
      <c r="E8" s="14"/>
      <c r="F8" s="6"/>
      <c r="G8" s="6"/>
    </row>
    <row r="9" spans="1:12" ht="39.75" customHeight="1">
      <c r="A9" s="16">
        <v>1</v>
      </c>
      <c r="B9" s="17" t="s">
        <v>12</v>
      </c>
      <c r="C9" s="17" t="s">
        <v>13</v>
      </c>
      <c r="D9" s="14" t="s">
        <v>14</v>
      </c>
      <c r="E9" s="18">
        <v>0.56000000000000005</v>
      </c>
      <c r="F9" s="6"/>
      <c r="G9" s="6"/>
    </row>
    <row r="10" spans="1:12">
      <c r="A10" s="19"/>
      <c r="B10" s="20" t="s">
        <v>15</v>
      </c>
      <c r="C10" s="21" t="s">
        <v>16</v>
      </c>
      <c r="D10" s="22"/>
      <c r="E10" s="23"/>
      <c r="F10" s="6"/>
      <c r="G10" s="6"/>
    </row>
    <row r="11" spans="1:12">
      <c r="A11" s="24"/>
      <c r="B11" s="25" t="s">
        <v>17</v>
      </c>
      <c r="C11" s="61" t="s">
        <v>18</v>
      </c>
      <c r="D11" s="62"/>
      <c r="E11" s="62"/>
      <c r="F11" s="63"/>
      <c r="G11" s="26"/>
      <c r="J11" s="27"/>
    </row>
    <row r="12" spans="1:12" ht="64.5" customHeight="1">
      <c r="A12" s="24">
        <v>2</v>
      </c>
      <c r="B12" s="28" t="s">
        <v>19</v>
      </c>
      <c r="C12" s="29" t="s">
        <v>43</v>
      </c>
      <c r="D12" s="14" t="s">
        <v>20</v>
      </c>
      <c r="E12" s="30">
        <f>560*4+40*4*2+10*4+20*3*2</f>
        <v>2720</v>
      </c>
      <c r="F12" s="31"/>
      <c r="G12" s="31"/>
      <c r="L12" s="32"/>
    </row>
    <row r="13" spans="1:12">
      <c r="A13" s="33"/>
      <c r="B13" s="34" t="s">
        <v>21</v>
      </c>
      <c r="C13" s="35" t="s">
        <v>22</v>
      </c>
      <c r="D13" s="36"/>
      <c r="E13" s="37"/>
      <c r="F13" s="31"/>
      <c r="G13" s="31"/>
    </row>
    <row r="14" spans="1:12" ht="53.25" customHeight="1">
      <c r="A14" s="33">
        <v>3</v>
      </c>
      <c r="B14" s="38" t="s">
        <v>23</v>
      </c>
      <c r="C14" s="39" t="s">
        <v>46</v>
      </c>
      <c r="D14" s="8" t="s">
        <v>20</v>
      </c>
      <c r="E14" s="40">
        <f>560*3.1+40*3.1*2+10*3.1+20*3.1*2</f>
        <v>2139</v>
      </c>
      <c r="F14" s="31"/>
      <c r="G14" s="31"/>
    </row>
    <row r="15" spans="1:12" ht="51">
      <c r="A15" s="33">
        <v>4</v>
      </c>
      <c r="B15" s="38" t="s">
        <v>24</v>
      </c>
      <c r="C15" s="39" t="s">
        <v>44</v>
      </c>
      <c r="D15" s="8" t="s">
        <v>20</v>
      </c>
      <c r="E15" s="40">
        <f>560*3.1+40*3.1*2+10*3.1+20*3.1*2</f>
        <v>2139</v>
      </c>
      <c r="F15" s="31"/>
      <c r="G15" s="31"/>
    </row>
    <row r="16" spans="1:12">
      <c r="A16" s="19"/>
      <c r="B16" s="20" t="s">
        <v>25</v>
      </c>
      <c r="C16" s="21" t="s">
        <v>26</v>
      </c>
      <c r="D16" s="22"/>
      <c r="E16" s="23"/>
      <c r="F16" s="31"/>
      <c r="G16" s="31"/>
    </row>
    <row r="17" spans="1:14" ht="63.75">
      <c r="A17" s="33">
        <v>5</v>
      </c>
      <c r="B17" s="28" t="s">
        <v>45</v>
      </c>
      <c r="C17" s="39" t="s">
        <v>51</v>
      </c>
      <c r="D17" s="14" t="s">
        <v>28</v>
      </c>
      <c r="E17" s="40">
        <f>640*0.25</f>
        <v>160</v>
      </c>
      <c r="F17" s="31"/>
      <c r="G17" s="31"/>
      <c r="K17" s="1">
        <f>560*1+40*1*2</f>
        <v>640</v>
      </c>
    </row>
    <row r="18" spans="1:14" ht="88.5" customHeight="1">
      <c r="A18" s="33">
        <v>6</v>
      </c>
      <c r="B18" s="28" t="s">
        <v>27</v>
      </c>
      <c r="C18" s="39" t="s">
        <v>50</v>
      </c>
      <c r="D18" s="8" t="s">
        <v>29</v>
      </c>
      <c r="E18" s="40">
        <f>755.5*0.25+1379.5*0.1</f>
        <v>326.82500000000005</v>
      </c>
      <c r="F18" s="31"/>
      <c r="G18" s="31"/>
      <c r="K18" s="1">
        <f>205*3.1+20*3*2</f>
        <v>755.5</v>
      </c>
    </row>
    <row r="19" spans="1:14">
      <c r="A19" s="41"/>
      <c r="B19" s="20" t="s">
        <v>30</v>
      </c>
      <c r="C19" s="42" t="s">
        <v>31</v>
      </c>
      <c r="D19" s="20"/>
      <c r="E19" s="43"/>
      <c r="F19" s="6"/>
      <c r="G19" s="6"/>
    </row>
    <row r="20" spans="1:14" ht="24.75" customHeight="1">
      <c r="A20" s="44"/>
      <c r="B20" s="45" t="s">
        <v>32</v>
      </c>
      <c r="C20" s="64" t="s">
        <v>33</v>
      </c>
      <c r="D20" s="65"/>
      <c r="E20" s="66"/>
      <c r="F20" s="6"/>
      <c r="G20" s="6"/>
      <c r="K20" s="1">
        <f>355*3.1+40*3.1*2+10*3.1</f>
        <v>1379.5</v>
      </c>
    </row>
    <row r="21" spans="1:14" ht="53.25" customHeight="1">
      <c r="A21" s="33">
        <v>7</v>
      </c>
      <c r="B21" s="38" t="s">
        <v>24</v>
      </c>
      <c r="C21" s="39" t="s">
        <v>44</v>
      </c>
      <c r="D21" s="8" t="s">
        <v>20</v>
      </c>
      <c r="E21" s="40">
        <f>560*3.1+40*3.1*2+10*3.1+20*3.1*2</f>
        <v>2139</v>
      </c>
      <c r="F21" s="6"/>
      <c r="G21" s="6"/>
    </row>
    <row r="22" spans="1:14" ht="63.75">
      <c r="A22" s="46">
        <v>8</v>
      </c>
      <c r="B22" s="47" t="s">
        <v>32</v>
      </c>
      <c r="C22" s="48" t="s">
        <v>48</v>
      </c>
      <c r="D22" s="8" t="s">
        <v>20</v>
      </c>
      <c r="E22" s="49">
        <f>560*3.1+40*3.1*2+10*3.1+20*3.1*2</f>
        <v>2139</v>
      </c>
      <c r="F22" s="6"/>
      <c r="G22" s="6"/>
    </row>
    <row r="23" spans="1:14">
      <c r="A23" s="45"/>
      <c r="B23" s="50" t="s">
        <v>34</v>
      </c>
      <c r="C23" s="51" t="s">
        <v>35</v>
      </c>
      <c r="D23" s="50"/>
      <c r="E23" s="52"/>
    </row>
    <row r="24" spans="1:14" ht="76.5" customHeight="1">
      <c r="A24" s="47">
        <v>9</v>
      </c>
      <c r="B24" s="38" t="s">
        <v>36</v>
      </c>
      <c r="C24" s="48" t="s">
        <v>47</v>
      </c>
      <c r="D24" s="8" t="s">
        <v>20</v>
      </c>
      <c r="E24" s="53">
        <f>560*3.1+40*3.1*2+10*3.1+20*3.1*2</f>
        <v>2139</v>
      </c>
      <c r="N24" s="54"/>
    </row>
    <row r="25" spans="1:14" ht="78" customHeight="1">
      <c r="A25" s="47">
        <v>10</v>
      </c>
      <c r="B25" s="38" t="s">
        <v>52</v>
      </c>
      <c r="C25" s="48" t="s">
        <v>54</v>
      </c>
      <c r="D25" s="8" t="s">
        <v>20</v>
      </c>
      <c r="E25" s="53">
        <f>205*3+40*3*2+10*3+20*3*2</f>
        <v>1005</v>
      </c>
      <c r="K25" s="55"/>
    </row>
    <row r="26" spans="1:14" ht="66" customHeight="1">
      <c r="A26" s="47">
        <v>11</v>
      </c>
      <c r="B26" s="38" t="s">
        <v>37</v>
      </c>
      <c r="C26" s="48" t="s">
        <v>53</v>
      </c>
      <c r="D26" s="8" t="s">
        <v>20</v>
      </c>
      <c r="E26" s="53">
        <f>355*3</f>
        <v>1065</v>
      </c>
      <c r="K26" s="55"/>
    </row>
    <row r="27" spans="1:14">
      <c r="A27" s="41"/>
      <c r="B27" s="20" t="s">
        <v>38</v>
      </c>
      <c r="C27" s="42" t="s">
        <v>39</v>
      </c>
      <c r="D27" s="20"/>
      <c r="E27" s="43"/>
    </row>
    <row r="28" spans="1:14">
      <c r="A28" s="56"/>
      <c r="B28" s="34" t="s">
        <v>40</v>
      </c>
      <c r="C28" s="57" t="s">
        <v>41</v>
      </c>
      <c r="D28" s="34"/>
      <c r="E28" s="58"/>
    </row>
    <row r="29" spans="1:14" ht="49.5" customHeight="1">
      <c r="A29" s="47">
        <v>12</v>
      </c>
      <c r="B29" s="38" t="s">
        <v>42</v>
      </c>
      <c r="C29" s="38" t="s">
        <v>49</v>
      </c>
      <c r="D29" s="8" t="s">
        <v>20</v>
      </c>
      <c r="E29" s="53">
        <f>560*1+40*2*1</f>
        <v>640</v>
      </c>
    </row>
  </sheetData>
  <mergeCells count="5">
    <mergeCell ref="A1:E1"/>
    <mergeCell ref="A2:E2"/>
    <mergeCell ref="A3:E3"/>
    <mergeCell ref="C11:F11"/>
    <mergeCell ref="C20:E2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 W.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2021-07-18T15:15:19Z</cp:lastPrinted>
  <dcterms:created xsi:type="dcterms:W3CDTF">2021-07-16T14:55:19Z</dcterms:created>
  <dcterms:modified xsi:type="dcterms:W3CDTF">2021-07-20T05:52:56Z</dcterms:modified>
</cp:coreProperties>
</file>