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Zamówienia do 130 tys\RG.271.PROG.15.2021 Wykonanie drogi do gruntów rolnych w Cząstkowicach\"/>
    </mc:Choice>
  </mc:AlternateContent>
  <bookViews>
    <workbookView xWindow="0" yWindow="0" windowWidth="28800" windowHeight="12135"/>
  </bookViews>
  <sheets>
    <sheet name="Kosztorys ofertowy" sheetId="2" r:id="rId1"/>
  </sheets>
  <definedNames>
    <definedName name="_xlnm.Print_Area" localSheetId="0">'Kosztorys ofertowy'!$A$1:$G$24</definedName>
  </definedNames>
  <calcPr calcId="152511"/>
</workbook>
</file>

<file path=xl/calcChain.xml><?xml version="1.0" encoding="utf-8"?>
<calcChain xmlns="http://schemas.openxmlformats.org/spreadsheetml/2006/main">
  <c r="E21" i="2" l="1"/>
  <c r="E18" i="2"/>
  <c r="E17" i="2"/>
  <c r="G17" i="2" s="1"/>
  <c r="E14" i="2"/>
  <c r="G14" i="2" s="1"/>
  <c r="E12" i="2"/>
  <c r="G12" i="2" s="1"/>
  <c r="G21" i="2"/>
  <c r="G18" i="2"/>
  <c r="G9" i="2"/>
  <c r="G22" i="2" l="1"/>
  <c r="G23" i="2" s="1"/>
  <c r="G24" i="2" s="1"/>
</calcChain>
</file>

<file path=xl/sharedStrings.xml><?xml version="1.0" encoding="utf-8"?>
<sst xmlns="http://schemas.openxmlformats.org/spreadsheetml/2006/main" count="53" uniqueCount="49">
  <si>
    <t>na wykonanie remontu drogi gminnej nr,dz,233</t>
  </si>
  <si>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</si>
  <si>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</si>
  <si>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</si>
  <si>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</si>
  <si>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</si>
  <si>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</si>
  <si>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</si>
  <si>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</si>
  <si>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</si>
  <si>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</si>
  <si>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</si>
  <si>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</si>
  <si>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</si>
  <si>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</si>
  <si>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</si>
  <si>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</si>
  <si>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D.06.03.02</t>
  </si>
  <si>
    <t>KOSZTORYS INWESTORSKI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</si>
  <si>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</si>
  <si>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</si>
  <si>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</si>
  <si>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</si>
  <si>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</si>
  <si>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</si>
  <si>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</si>
  <si>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</si>
  <si>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</si>
  <si>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</si>
  <si>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</si>
  <si>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</si>
  <si>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</si>
  <si>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</si>
  <si>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Pobudowa z kruszywa łamanego stabilizowanego mechanicznie</t>
  </si>
  <si>
    <t>D.04.04.02.22
KNNR 6
0113-0500</t>
  </si>
  <si>
    <t xml:space="preserve">D.05.03.05.11
KNNR 6/
0308-0105
</t>
  </si>
  <si>
    <t xml:space="preserve">D.05.03.05.21
KNNR 6/
0309-0105
</t>
  </si>
  <si>
    <t>Ścinanie i uzupełnianie poboczy</t>
  </si>
  <si>
    <t>D.06.03.02.11
KNNR 6/
0113-0400</t>
  </si>
  <si>
    <t>RAZEM</t>
  </si>
  <si>
    <t>PODATEK VAT 23%</t>
  </si>
  <si>
    <t>OGÓŁEM WARTOŚĆ Z PODATKIEM VAT</t>
  </si>
  <si>
    <t>Wykonanie nawierzchni z betonu asfaltowego AC 8S w-wa ścieralna wraz z oczyszczeniem i skropieniem, grubość w-wy po zagęszczeniu 3cm w km  0+377-0+ 502 szer.3,5m 
F=125,0*3,5</t>
  </si>
  <si>
    <t>Umocnienie poboczy kruszywem łamanym- frakcji 0-31,5 mm obustronnie w km 0+377-0+502 szer.0,5m  gr.śr.7cm 
F=125,0*0,50*2</t>
  </si>
  <si>
    <t xml:space="preserve">Odtworzenie trasy w terenie równinnym (wyznaczenie pasa drogowego) w km 0+377-0+502
L=0,13
</t>
  </si>
  <si>
    <t>Wykonanie podbudowy z kruszywa łamanego frakcji 0-31,5mm w-wa górna grubość po zagęszczeniu 10cm w km 0+377-0+502 szer.4,0m 
F=125,0*4,0</t>
  </si>
  <si>
    <t xml:space="preserve"> w miejscowości Cząstkowice w km 0+377-0+502</t>
  </si>
  <si>
    <t>Wykonanie nawierzchni z betonu asfaltowego AC 11W  warstwa wiążąca wraz z oczyszczeniem i skropieniem grubość w-wy po zagęszczeniu 4cm w km 0+377-0+502 szer.3,55m 
F=125,0*3,55</t>
  </si>
  <si>
    <t>Profilowanie i zagęszczenie podłoża pod w-wy konstrukcyjne nawierzchni wykonywane mechanicznie w km 0+377-0+ 502 szer.4,0m 
F=125,0*4,0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</si>
</sst>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0" zoomScale="150" zoomScaleNormal="150" workbookViewId="0">
      <selection activeCell="E28" sqref="E28"/>
    </sheetView>
  </sheetViews>
  <sheetFormatPr defaultRowHeight="12.75"/>
  <cols>
    <col min="1" max="1" width="3.75" style="1" customWidth="1"/>
    <col min="2" max="2" width="11.125" style="73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6" t="s">
        <v>18</v>
      </c>
      <c r="B1" s="76"/>
      <c r="C1" s="76"/>
      <c r="D1" s="76"/>
      <c r="E1" s="76"/>
      <c r="F1" s="76"/>
      <c r="G1" s="76"/>
    </row>
    <row r="2" spans="1:16" ht="16.149999999999999" customHeight="1">
      <c r="A2" s="77" t="s">
        <v>0</v>
      </c>
      <c r="B2" s="77"/>
      <c r="C2" s="77"/>
      <c r="D2" s="77"/>
      <c r="E2" s="77"/>
      <c r="F2" s="77"/>
      <c r="G2" s="77"/>
    </row>
    <row r="3" spans="1:16" ht="16.149999999999999" customHeight="1">
      <c r="A3" s="77" t="s">
        <v>46</v>
      </c>
      <c r="B3" s="77"/>
      <c r="C3" s="77"/>
      <c r="D3" s="77"/>
      <c r="E3" s="77"/>
      <c r="F3" s="77"/>
      <c r="G3" s="77"/>
    </row>
    <row r="4" spans="1:16" s="29" customFormat="1">
      <c r="A4" s="27"/>
      <c r="B4" s="28"/>
      <c r="C4" s="27"/>
      <c r="D4" s="27"/>
      <c r="E4" s="27"/>
      <c r="F4" s="27"/>
      <c r="G4" s="27"/>
    </row>
    <row r="5" spans="1:16" ht="25.5" customHeight="1">
      <c r="A5" s="78" t="s">
        <v>1</v>
      </c>
      <c r="B5" s="30" t="s">
        <v>19</v>
      </c>
      <c r="C5" s="80" t="s">
        <v>20</v>
      </c>
      <c r="D5" s="82" t="s">
        <v>21</v>
      </c>
      <c r="E5" s="83"/>
      <c r="F5" s="31" t="s">
        <v>22</v>
      </c>
      <c r="G5" s="31" t="s">
        <v>23</v>
      </c>
    </row>
    <row r="6" spans="1:16" s="35" customFormat="1" ht="49.5" customHeight="1">
      <c r="A6" s="79"/>
      <c r="B6" s="32" t="s">
        <v>24</v>
      </c>
      <c r="C6" s="81"/>
      <c r="D6" s="33" t="s">
        <v>25</v>
      </c>
      <c r="E6" s="34" t="s">
        <v>26</v>
      </c>
      <c r="F6" s="34" t="s">
        <v>27</v>
      </c>
      <c r="G6" s="34" t="s">
        <v>28</v>
      </c>
    </row>
    <row r="7" spans="1:16" s="35" customFormat="1" ht="12.75" customHeight="1">
      <c r="A7" s="36"/>
      <c r="B7" s="3" t="s">
        <v>2</v>
      </c>
      <c r="C7" s="4" t="s">
        <v>3</v>
      </c>
      <c r="D7" s="37"/>
      <c r="E7" s="38"/>
      <c r="F7" s="38"/>
      <c r="G7" s="38"/>
    </row>
    <row r="8" spans="1:16" s="35" customFormat="1" ht="12.75" customHeight="1">
      <c r="A8" s="36"/>
      <c r="B8" s="5" t="s">
        <v>29</v>
      </c>
      <c r="C8" s="6" t="s">
        <v>4</v>
      </c>
      <c r="D8" s="39"/>
      <c r="E8" s="36"/>
      <c r="F8" s="36"/>
      <c r="G8" s="36"/>
    </row>
    <row r="9" spans="1:16" s="35" customFormat="1" ht="39" customHeight="1">
      <c r="A9" s="40">
        <v>1</v>
      </c>
      <c r="B9" s="8" t="s">
        <v>30</v>
      </c>
      <c r="C9" s="8" t="s">
        <v>44</v>
      </c>
      <c r="D9" s="5" t="s">
        <v>5</v>
      </c>
      <c r="E9" s="9">
        <v>0.13</v>
      </c>
      <c r="F9" s="41"/>
      <c r="G9" s="42">
        <f>E9*F9</f>
        <v>0</v>
      </c>
    </row>
    <row r="10" spans="1:16" s="51" customFormat="1" ht="13.15" customHeight="1">
      <c r="A10" s="43"/>
      <c r="B10" s="44" t="s">
        <v>6</v>
      </c>
      <c r="C10" s="17" t="s">
        <v>31</v>
      </c>
      <c r="D10" s="45"/>
      <c r="E10" s="46"/>
      <c r="F10" s="47"/>
      <c r="G10" s="48"/>
      <c r="H10" s="49"/>
      <c r="I10" s="49"/>
      <c r="J10" s="50"/>
      <c r="K10" s="49"/>
      <c r="L10" s="49"/>
      <c r="M10" s="49"/>
      <c r="N10" s="49"/>
      <c r="O10" s="49"/>
      <c r="P10" s="49"/>
    </row>
    <row r="11" spans="1:16" s="56" customFormat="1" ht="12.75" customHeight="1">
      <c r="A11" s="52"/>
      <c r="B11" s="12" t="s">
        <v>7</v>
      </c>
      <c r="C11" s="84" t="s">
        <v>8</v>
      </c>
      <c r="D11" s="85"/>
      <c r="E11" s="85"/>
      <c r="F11" s="86"/>
      <c r="G11" s="53"/>
      <c r="H11" s="54"/>
      <c r="I11" s="54"/>
      <c r="J11" s="55"/>
      <c r="K11" s="54"/>
      <c r="L11" s="54"/>
      <c r="M11" s="54"/>
      <c r="N11" s="54"/>
      <c r="O11" s="54"/>
      <c r="P11" s="54"/>
    </row>
    <row r="12" spans="1:16" s="59" customFormat="1" ht="51.75" customHeight="1">
      <c r="A12" s="11">
        <v>2</v>
      </c>
      <c r="B12" s="13" t="s">
        <v>32</v>
      </c>
      <c r="C12" s="14" t="s">
        <v>48</v>
      </c>
      <c r="D12" s="5" t="s">
        <v>9</v>
      </c>
      <c r="E12" s="15">
        <f>125*4</f>
        <v>500</v>
      </c>
      <c r="F12" s="57"/>
      <c r="G12" s="58">
        <f>E12*F12</f>
        <v>0</v>
      </c>
      <c r="H12" s="54"/>
      <c r="I12" s="54"/>
      <c r="J12" s="55"/>
      <c r="K12" s="54"/>
      <c r="L12" s="54"/>
    </row>
    <row r="13" spans="1:16" s="59" customFormat="1" ht="12.75" customHeight="1">
      <c r="A13" s="7"/>
      <c r="B13" s="12" t="s">
        <v>10</v>
      </c>
      <c r="C13" s="84" t="s">
        <v>33</v>
      </c>
      <c r="D13" s="85"/>
      <c r="E13" s="85"/>
      <c r="F13" s="86"/>
      <c r="G13" s="60"/>
      <c r="H13" s="54"/>
      <c r="I13" s="54"/>
      <c r="J13" s="55"/>
      <c r="K13" s="54"/>
      <c r="L13" s="54"/>
    </row>
    <row r="14" spans="1:16" s="59" customFormat="1" ht="51" customHeight="1">
      <c r="A14" s="11">
        <v>3</v>
      </c>
      <c r="B14" s="13" t="s">
        <v>34</v>
      </c>
      <c r="C14" s="14" t="s">
        <v>45</v>
      </c>
      <c r="D14" s="5" t="s">
        <v>9</v>
      </c>
      <c r="E14" s="15">
        <f>125*4</f>
        <v>500</v>
      </c>
      <c r="F14" s="61"/>
      <c r="G14" s="9">
        <f>E14*F14</f>
        <v>0</v>
      </c>
      <c r="H14" s="54"/>
      <c r="I14" s="54"/>
      <c r="J14" s="55"/>
      <c r="K14" s="54"/>
      <c r="L14" s="54"/>
    </row>
    <row r="15" spans="1:16">
      <c r="A15" s="10"/>
      <c r="B15" s="62" t="s">
        <v>11</v>
      </c>
      <c r="C15" s="63" t="s">
        <v>12</v>
      </c>
      <c r="D15" s="64"/>
      <c r="E15" s="64"/>
      <c r="F15" s="64"/>
      <c r="G15" s="65"/>
    </row>
    <row r="16" spans="1:16">
      <c r="A16" s="18"/>
      <c r="B16" s="66" t="s">
        <v>13</v>
      </c>
      <c r="C16" s="67" t="s">
        <v>14</v>
      </c>
      <c r="D16" s="68"/>
      <c r="E16" s="68"/>
      <c r="F16" s="69"/>
      <c r="G16" s="68"/>
    </row>
    <row r="17" spans="1:7" ht="63.75">
      <c r="A17" s="18">
        <v>4</v>
      </c>
      <c r="B17" s="19" t="s">
        <v>35</v>
      </c>
      <c r="C17" s="20" t="s">
        <v>47</v>
      </c>
      <c r="D17" s="2" t="s">
        <v>9</v>
      </c>
      <c r="E17" s="21">
        <f>125*3.55</f>
        <v>443.75</v>
      </c>
      <c r="F17" s="21"/>
      <c r="G17" s="69">
        <f>F17*E17</f>
        <v>0</v>
      </c>
    </row>
    <row r="18" spans="1:7" ht="63.75">
      <c r="A18" s="18">
        <v>5</v>
      </c>
      <c r="B18" s="22" t="s">
        <v>36</v>
      </c>
      <c r="C18" s="20" t="s">
        <v>42</v>
      </c>
      <c r="D18" s="2" t="s">
        <v>9</v>
      </c>
      <c r="E18" s="21">
        <f>125*3.5</f>
        <v>437.5</v>
      </c>
      <c r="F18" s="69"/>
      <c r="G18" s="69">
        <f>F18*E18</f>
        <v>0</v>
      </c>
    </row>
    <row r="19" spans="1:7" ht="12.75" customHeight="1">
      <c r="A19" s="16"/>
      <c r="B19" s="16" t="s">
        <v>15</v>
      </c>
      <c r="C19" s="70" t="s">
        <v>16</v>
      </c>
      <c r="D19" s="16"/>
      <c r="E19" s="44"/>
      <c r="F19" s="71"/>
      <c r="G19" s="71"/>
    </row>
    <row r="20" spans="1:7">
      <c r="A20" s="23"/>
      <c r="B20" s="24" t="s">
        <v>17</v>
      </c>
      <c r="C20" s="25" t="s">
        <v>37</v>
      </c>
      <c r="D20" s="24"/>
      <c r="E20" s="26"/>
      <c r="F20" s="69"/>
      <c r="G20" s="69"/>
    </row>
    <row r="21" spans="1:7" ht="51">
      <c r="A21" s="18">
        <v>6</v>
      </c>
      <c r="B21" s="19" t="s">
        <v>38</v>
      </c>
      <c r="C21" s="19" t="s">
        <v>43</v>
      </c>
      <c r="D21" s="2" t="s">
        <v>9</v>
      </c>
      <c r="E21" s="21">
        <f>125*0.5*2</f>
        <v>125</v>
      </c>
      <c r="F21" s="61"/>
      <c r="G21" s="69">
        <f>F21*E21</f>
        <v>0</v>
      </c>
    </row>
    <row r="22" spans="1:7">
      <c r="A22" s="87" t="s">
        <v>39</v>
      </c>
      <c r="B22" s="87"/>
      <c r="C22" s="87"/>
      <c r="D22" s="87"/>
      <c r="E22" s="87"/>
      <c r="F22" s="87"/>
      <c r="G22" s="72">
        <f>SUM(G9:G21)</f>
        <v>0</v>
      </c>
    </row>
    <row r="23" spans="1:7">
      <c r="A23" s="87" t="s">
        <v>40</v>
      </c>
      <c r="B23" s="87"/>
      <c r="C23" s="87"/>
      <c r="D23" s="87"/>
      <c r="E23" s="87"/>
      <c r="F23" s="87"/>
      <c r="G23" s="72">
        <f>G22*0.23</f>
        <v>0</v>
      </c>
    </row>
    <row r="24" spans="1:7">
      <c r="A24" s="87" t="s">
        <v>41</v>
      </c>
      <c r="B24" s="87"/>
      <c r="C24" s="87"/>
      <c r="D24" s="87"/>
      <c r="E24" s="87"/>
      <c r="F24" s="87"/>
      <c r="G24" s="72">
        <f>SUM(G22:G23)</f>
        <v>0</v>
      </c>
    </row>
    <row r="32" spans="1:7">
      <c r="G32" s="74"/>
    </row>
    <row r="33" spans="2:9">
      <c r="I33" s="75"/>
    </row>
    <row r="40" spans="2:9">
      <c r="B40" s="1"/>
      <c r="G40" s="74"/>
    </row>
  </sheetData>
  <mergeCells count="11">
    <mergeCell ref="C11:F11"/>
    <mergeCell ref="C13:F13"/>
    <mergeCell ref="A22:F22"/>
    <mergeCell ref="A23:F23"/>
    <mergeCell ref="A24:F24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2021-09-19T13:04:33Z</dcterms:created>
  <dcterms:modified xsi:type="dcterms:W3CDTF">2021-09-22T10:51:40Z</dcterms:modified>
</cp:coreProperties>
</file>