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ina\OneDrive\Pulpit\Przetargi\Przetargi 2023\Zamówienia do 130 tys. zł netto\RG.271.10.PROG.2023 Wykonanie utwardzenia terenu z masy asfaltowej\"/>
    </mc:Choice>
  </mc:AlternateContent>
  <xr:revisionPtr revIDLastSave="0" documentId="13_ncr:1_{B92A125C-5235-4829-BC40-7BF2D7EE65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zt, ofertow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23" i="2"/>
  <c r="G21" i="2"/>
  <c r="G20" i="2"/>
  <c r="E17" i="2"/>
  <c r="G17" i="2" s="1"/>
  <c r="E16" i="2"/>
  <c r="G16" i="2" s="1"/>
  <c r="E13" i="2"/>
  <c r="G13" i="2" s="1"/>
  <c r="E12" i="2"/>
  <c r="G12" i="2" s="1"/>
  <c r="E9" i="2"/>
  <c r="G9" i="2" s="1"/>
  <c r="G24" i="2" l="1"/>
  <c r="G25" i="2" s="1"/>
  <c r="G26" i="2" s="1"/>
</calcChain>
</file>

<file path=xl/sharedStrings.xml><?xml version="1.0" encoding="utf-8"?>
<sst xmlns="http://schemas.openxmlformats.org/spreadsheetml/2006/main" count="60" uniqueCount="53">
  <si>
    <t>Lp.</t>
  </si>
  <si>
    <t>D.04.00.00</t>
  </si>
  <si>
    <t>D.04.01.01</t>
  </si>
  <si>
    <t>Koryto wraz z profilowaniem i zagęszczeniem podłoża</t>
  </si>
  <si>
    <t>Profilowanie i zagęszczenie podłoża pod w-wy konstrukcyjne nawierzchni wykonywane mechanicznie 
F=(26,0+20,5)/2*17,2+(19,8+4,0)/2*50,0-19,0</t>
  </si>
  <si>
    <r>
      <t>m</t>
    </r>
    <r>
      <rPr>
        <vertAlign val="superscript"/>
        <sz val="10"/>
        <rFont val="Arial"/>
        <family val="2"/>
        <charset val="238"/>
      </rPr>
      <t>2</t>
    </r>
  </si>
  <si>
    <t>Oczyszczenie i skropienie warstw konstrukcyjnych</t>
  </si>
  <si>
    <t>Oczyszczenie warstw konstrukcyjnych mechanicznie 
F=(26,0+20,5)/2*17,2+(19,8+4,0)/2*50,0-19,0</t>
  </si>
  <si>
    <t>Skropienie mechaniczne warstw konstrukcyjnych emulsją asfaltową 
F=(26,0+20,5)/2*17,2+(19,8+4,0)/2*50,0-19,0</t>
  </si>
  <si>
    <t>D.05.00.00</t>
  </si>
  <si>
    <t>NAWIERZCHNIA-Kod CPV 45233000-9</t>
  </si>
  <si>
    <t>D.05.03.05</t>
  </si>
  <si>
    <t>Nawierzchnia z betonu asfaltowego</t>
  </si>
  <si>
    <t>Wykonanie nawierzchni z betonu asfaltowego AC 11W  warstwa wiążąca wraz z oczyszczeniem i skropieniem nawierzchni , grubość w-wy po zagęszczeniu 4cm
F=(26,0+20,5)/2*17,2+(19,8+4,0)/2*50,0-19,0</t>
  </si>
  <si>
    <t>Wykonanie nawierzchni z betonu asfaltowego AC 8S w-wa ścieralna wraz z oczyszczeniem i skropieniem nawierzchni, grubość w-wy po zagęszczeniu 3cm
F=(26,0+20,5)/2*17,2+(19,8+4,0)/2*50,0-19,0</t>
  </si>
  <si>
    <t>D.08.00.00</t>
  </si>
  <si>
    <t>ELEMENTY ULIC-Kod CPV 45233000-9</t>
  </si>
  <si>
    <t>D.08.05.01</t>
  </si>
  <si>
    <t>Ścieki z elementów betonowych</t>
  </si>
  <si>
    <t>Regulacja wysokościowa korytek betonowych z pokrywą żeliwną na podsypce cem,-piaskowej
L=20,0</t>
  </si>
  <si>
    <t>m</t>
  </si>
  <si>
    <t>D.08.03.01</t>
  </si>
  <si>
    <t>Obrzeża betonowe</t>
  </si>
  <si>
    <t>KOSZTORYS INWESTORSKI</t>
  </si>
  <si>
    <t xml:space="preserve"> w miejscowości  Roźwienica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</si>
  <si>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</si>
  <si>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</si>
  <si>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</si>
  <si>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</si>
  <si>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</si>
  <si>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</si>
  <si>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</si>
  <si>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</si>
  <si>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</si>
  <si>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</si>
  <si>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PODBUDOWY-Kod CPV 45233000-9</t>
  </si>
  <si>
    <t xml:space="preserve">D.04.01.01.31
</t>
  </si>
  <si>
    <t>D.04.03.02</t>
  </si>
  <si>
    <t xml:space="preserve">D.04.03.01.12
</t>
  </si>
  <si>
    <t xml:space="preserve">D.04.03.01.22
</t>
  </si>
  <si>
    <t xml:space="preserve">D.05.03.05.11
</t>
  </si>
  <si>
    <t xml:space="preserve">D.05.03.05.21
</t>
  </si>
  <si>
    <t>D.08.05.01.12
Kalkulacja własna</t>
  </si>
  <si>
    <t>D.08.02.02.11
Kalkulacja własna</t>
  </si>
  <si>
    <t xml:space="preserve">D.08.03.01.12
</t>
  </si>
  <si>
    <t>RAZEM</t>
  </si>
  <si>
    <t>PODATEK VAT 23%</t>
  </si>
  <si>
    <t>OGÓŁEM WARTOŚĆ Z PODATKIEM VAT</t>
  </si>
  <si>
    <t>Ustawienie krawężnika drogowego  o wym. 15x30x100 cm na ławie betonowej z oporem z beton C8/10 spoiny wypełnione zaprawą cementową 
L=138,0</t>
  </si>
  <si>
    <t>D.09.03.11</t>
  </si>
  <si>
    <t>Frezowanie nawierzchni asfaltowych na zimno o gr. do 5 cm                                                                      F= 1,00 x 17,00</t>
  </si>
  <si>
    <t>Regulacja wysokościowa nawierzchni z kostki brukowej betonowej na podsypce cem,-piaskowej
F=2,0*2,0</t>
  </si>
  <si>
    <t>na wykonanie utwardzenia części dzialki Nr 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</si>
</sst>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"/>
  </numFmts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1" fillId="0" borderId="0" xfId="1"/>
    <xf numFmtId="0" fontId="1" fillId="0" borderId="3" xfId="1" applyBorder="1" applyAlignment="1">
      <alignment horizontal="center"/>
    </xf>
    <xf numFmtId="0" fontId="1" fillId="2" borderId="3" xfId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2" fontId="3" fillId="3" borderId="3" xfId="0" applyNumberFormat="1" applyFont="1" applyFill="1" applyBorder="1" applyAlignment="1">
      <alignment horizontal="right"/>
    </xf>
    <xf numFmtId="0" fontId="2" fillId="0" borderId="7" xfId="1" applyFont="1" applyBorder="1" applyAlignment="1">
      <alignment horizontal="center"/>
    </xf>
    <xf numFmtId="0" fontId="1" fillId="0" borderId="3" xfId="1" applyBorder="1" applyAlignment="1">
      <alignment horizontal="left" vertical="top" wrapText="1"/>
    </xf>
    <xf numFmtId="0" fontId="1" fillId="3" borderId="4" xfId="1" applyFill="1" applyBorder="1" applyAlignment="1">
      <alignment horizontal="left" vertical="top" wrapText="1"/>
    </xf>
    <xf numFmtId="2" fontId="1" fillId="3" borderId="3" xfId="1" applyNumberFormat="1" applyFill="1" applyBorder="1" applyAlignment="1">
      <alignment horizontal="right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vertical="top" wrapText="1"/>
    </xf>
    <xf numFmtId="2" fontId="1" fillId="0" borderId="3" xfId="1" applyNumberFormat="1" applyBorder="1"/>
    <xf numFmtId="0" fontId="1" fillId="4" borderId="3" xfId="1" applyFill="1" applyBorder="1" applyAlignment="1">
      <alignment horizontal="left" vertical="top" wrapText="1"/>
    </xf>
    <xf numFmtId="0" fontId="2" fillId="4" borderId="7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/>
    </xf>
    <xf numFmtId="0" fontId="2" fillId="4" borderId="7" xfId="1" applyFont="1" applyFill="1" applyBorder="1" applyAlignment="1">
      <alignment horizontal="center" wrapText="1"/>
    </xf>
    <xf numFmtId="0" fontId="5" fillId="4" borderId="7" xfId="1" applyFont="1" applyFill="1" applyBorder="1" applyAlignment="1">
      <alignment horizontal="center"/>
    </xf>
    <xf numFmtId="0" fontId="2" fillId="4" borderId="7" xfId="1" applyFont="1" applyFill="1" applyBorder="1"/>
    <xf numFmtId="0" fontId="1" fillId="4" borderId="3" xfId="1" applyFill="1" applyBorder="1" applyAlignment="1">
      <alignment horizontal="center" vertical="center"/>
    </xf>
    <xf numFmtId="0" fontId="1" fillId="4" borderId="3" xfId="1" applyFill="1" applyBorder="1" applyAlignment="1">
      <alignment horizontal="center"/>
    </xf>
    <xf numFmtId="2" fontId="1" fillId="4" borderId="3" xfId="1" applyNumberFormat="1" applyFill="1" applyBorder="1"/>
    <xf numFmtId="0" fontId="1" fillId="0" borderId="1" xfId="1" applyBorder="1" applyAlignment="1">
      <alignment horizontal="center" vertical="top" readingOrder="1"/>
    </xf>
    <xf numFmtId="0" fontId="1" fillId="0" borderId="1" xfId="1" applyBorder="1" applyAlignment="1">
      <alignment vertical="top" readingOrder="1"/>
    </xf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top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Alignment="1">
      <alignment horizontal="left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ill="1" applyBorder="1" applyAlignment="1">
      <alignment horizontal="center"/>
    </xf>
    <xf numFmtId="2" fontId="1" fillId="2" borderId="2" xfId="1" applyNumberFormat="1" applyFill="1" applyBorder="1" applyAlignment="1">
      <alignment wrapText="1"/>
    </xf>
    <xf numFmtId="0" fontId="1" fillId="2" borderId="2" xfId="1" applyFill="1" applyBorder="1"/>
    <xf numFmtId="0" fontId="1" fillId="2" borderId="2" xfId="1" applyFill="1" applyBorder="1" applyAlignment="1">
      <alignment vertical="top"/>
    </xf>
    <xf numFmtId="0" fontId="1" fillId="3" borderId="0" xfId="1" applyFill="1" applyAlignment="1">
      <alignment vertical="top"/>
    </xf>
    <xf numFmtId="164" fontId="4" fillId="3" borderId="0" xfId="1" applyNumberFormat="1" applyFont="1" applyFill="1" applyAlignment="1">
      <alignment vertical="top"/>
    </xf>
    <xf numFmtId="0" fontId="1" fillId="2" borderId="0" xfId="1" applyFill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Alignment="1">
      <alignment vertical="top"/>
    </xf>
    <xf numFmtId="164" fontId="4" fillId="3" borderId="0" xfId="0" applyNumberFormat="1" applyFont="1" applyFill="1" applyAlignment="1">
      <alignment vertical="top"/>
    </xf>
    <xf numFmtId="0" fontId="1" fillId="2" borderId="0" xfId="0" applyFont="1" applyFill="1" applyAlignment="1">
      <alignment vertical="top"/>
    </xf>
    <xf numFmtId="2" fontId="1" fillId="3" borderId="2" xfId="0" applyNumberFormat="1" applyFont="1" applyFill="1" applyBorder="1"/>
    <xf numFmtId="2" fontId="1" fillId="3" borderId="3" xfId="0" applyNumberFormat="1" applyFont="1" applyFill="1" applyBorder="1"/>
    <xf numFmtId="0" fontId="1" fillId="3" borderId="2" xfId="1" applyFill="1" applyBorder="1" applyAlignment="1">
      <alignment vertical="top"/>
    </xf>
    <xf numFmtId="2" fontId="1" fillId="3" borderId="8" xfId="1" applyNumberFormat="1" applyFill="1" applyBorder="1" applyAlignment="1">
      <alignment horizontal="right" wrapText="1"/>
    </xf>
    <xf numFmtId="2" fontId="1" fillId="3" borderId="2" xfId="1" applyNumberFormat="1" applyFill="1" applyBorder="1"/>
    <xf numFmtId="2" fontId="1" fillId="3" borderId="3" xfId="1" applyNumberFormat="1" applyFill="1" applyBorder="1"/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ill="1" applyBorder="1" applyAlignment="1">
      <alignment horizontal="right" readingOrder="1"/>
    </xf>
    <xf numFmtId="0" fontId="1" fillId="2" borderId="3" xfId="1" applyFill="1" applyBorder="1" applyAlignment="1">
      <alignment horizontal="left" readingOrder="1"/>
    </xf>
    <xf numFmtId="0" fontId="2" fillId="0" borderId="3" xfId="1" applyFont="1" applyBorder="1" applyAlignment="1">
      <alignment vertical="center" readingOrder="1"/>
    </xf>
    <xf numFmtId="0" fontId="2" fillId="0" borderId="3" xfId="1" applyFont="1" applyBorder="1" applyAlignment="1">
      <alignment horizontal="center" vertical="top" wrapText="1" readingOrder="1"/>
    </xf>
    <xf numFmtId="0" fontId="1" fillId="0" borderId="3" xfId="1" applyBorder="1" applyAlignment="1">
      <alignment horizontal="right" readingOrder="1"/>
    </xf>
    <xf numFmtId="2" fontId="1" fillId="0" borderId="3" xfId="1" applyNumberFormat="1" applyBorder="1" applyAlignment="1">
      <alignment horizontal="right" readingOrder="1"/>
    </xf>
    <xf numFmtId="0" fontId="2" fillId="2" borderId="3" xfId="1" applyFont="1" applyFill="1" applyBorder="1" applyAlignment="1">
      <alignment horizontal="center" vertical="center" wrapText="1"/>
    </xf>
    <xf numFmtId="2" fontId="1" fillId="2" borderId="3" xfId="1" applyNumberFormat="1" applyFill="1" applyBorder="1" applyAlignment="1">
      <alignment horizontal="right" vertical="center"/>
    </xf>
    <xf numFmtId="2" fontId="1" fillId="3" borderId="6" xfId="0" applyNumberFormat="1" applyFont="1" applyFill="1" applyBorder="1" applyAlignment="1">
      <alignment horizontal="right" wrapText="1"/>
    </xf>
    <xf numFmtId="2" fontId="1" fillId="0" borderId="3" xfId="1" applyNumberFormat="1" applyBorder="1" applyAlignment="1">
      <alignment horizontal="right" vertical="top" readingOrder="1"/>
    </xf>
    <xf numFmtId="0" fontId="2" fillId="0" borderId="0" xfId="1" applyFont="1"/>
    <xf numFmtId="2" fontId="1" fillId="0" borderId="0" xfId="1" applyNumberFormat="1"/>
    <xf numFmtId="0" fontId="1" fillId="0" borderId="7" xfId="1" applyBorder="1" applyAlignment="1">
      <alignment horizontal="center"/>
    </xf>
    <xf numFmtId="0" fontId="1" fillId="3" borderId="3" xfId="1" applyFill="1" applyBorder="1" applyAlignment="1">
      <alignment horizontal="left" vertical="top" wrapText="1"/>
    </xf>
    <xf numFmtId="2" fontId="1" fillId="3" borderId="3" xfId="1" applyNumberFormat="1" applyFill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4" xfId="1" applyFont="1" applyFill="1" applyBorder="1" applyAlignment="1">
      <alignment horizontal="center" vertical="top" wrapText="1"/>
    </xf>
    <xf numFmtId="0" fontId="2" fillId="3" borderId="5" xfId="1" applyFont="1" applyFill="1" applyBorder="1" applyAlignment="1">
      <alignment horizontal="center" vertical="top" wrapText="1"/>
    </xf>
    <xf numFmtId="0" fontId="2" fillId="3" borderId="6" xfId="1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readingOrder="1"/>
    </xf>
    <xf numFmtId="0" fontId="2" fillId="0" borderId="0" xfId="1" applyFont="1" applyAlignment="1">
      <alignment horizontal="center" vertical="top" wrapText="1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2"/>
  <sheetViews>
    <sheetView tabSelected="1" workbookViewId="0">
      <selection activeCell="I5" sqref="I5"/>
    </sheetView>
  </sheetViews>
  <sheetFormatPr defaultRowHeight="12.75"/>
  <cols>
    <col min="1" max="1" width="3.75" style="1" customWidth="1"/>
    <col min="2" max="2" width="11.125" style="1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82" t="s">
        <v>23</v>
      </c>
      <c r="B1" s="82"/>
      <c r="C1" s="82"/>
      <c r="D1" s="82"/>
      <c r="E1" s="82"/>
      <c r="F1" s="82"/>
      <c r="G1" s="82"/>
    </row>
    <row r="2" spans="1:16" ht="16.149999999999999" customHeight="1">
      <c r="A2" s="74" t="s">
        <v>52</v>
      </c>
      <c r="B2" s="74"/>
      <c r="C2" s="74"/>
      <c r="D2" s="74"/>
      <c r="E2" s="74"/>
      <c r="F2" s="74"/>
      <c r="G2" s="74"/>
    </row>
    <row r="3" spans="1:16" ht="16.149999999999999" customHeight="1">
      <c r="A3" s="74" t="s">
        <v>24</v>
      </c>
      <c r="B3" s="74"/>
      <c r="C3" s="74"/>
      <c r="D3" s="74"/>
      <c r="E3" s="74"/>
      <c r="F3" s="74"/>
      <c r="G3" s="74"/>
    </row>
    <row r="4" spans="1:16">
      <c r="A4" s="29"/>
      <c r="B4" s="30"/>
      <c r="C4" s="29"/>
      <c r="D4" s="29"/>
      <c r="E4" s="29"/>
      <c r="F4" s="29"/>
      <c r="G4" s="29"/>
    </row>
    <row r="5" spans="1:16" ht="25.5" customHeight="1">
      <c r="A5" s="83" t="s">
        <v>0</v>
      </c>
      <c r="B5" s="31" t="s">
        <v>25</v>
      </c>
      <c r="C5" s="85" t="s">
        <v>26</v>
      </c>
      <c r="D5" s="87" t="s">
        <v>27</v>
      </c>
      <c r="E5" s="88"/>
      <c r="F5" s="32" t="s">
        <v>28</v>
      </c>
      <c r="G5" s="32" t="s">
        <v>29</v>
      </c>
    </row>
    <row r="6" spans="1:16" s="36" customFormat="1" ht="49.5" customHeight="1">
      <c r="A6" s="84"/>
      <c r="B6" s="33" t="s">
        <v>30</v>
      </c>
      <c r="C6" s="86"/>
      <c r="D6" s="34" t="s">
        <v>31</v>
      </c>
      <c r="E6" s="35" t="s">
        <v>32</v>
      </c>
      <c r="F6" s="35" t="s">
        <v>33</v>
      </c>
      <c r="G6" s="35" t="s">
        <v>34</v>
      </c>
    </row>
    <row r="7" spans="1:16" s="45" customFormat="1" ht="13.15" customHeight="1">
      <c r="A7" s="37"/>
      <c r="B7" s="38" t="s">
        <v>1</v>
      </c>
      <c r="C7" s="16" t="s">
        <v>35</v>
      </c>
      <c r="D7" s="39"/>
      <c r="E7" s="40"/>
      <c r="F7" s="41"/>
      <c r="G7" s="42"/>
      <c r="H7" s="43"/>
      <c r="I7" s="43"/>
      <c r="J7" s="44"/>
      <c r="K7" s="43"/>
      <c r="L7" s="43"/>
      <c r="M7" s="43"/>
      <c r="N7" s="43"/>
      <c r="O7" s="43"/>
      <c r="P7" s="43"/>
    </row>
    <row r="8" spans="1:16" s="50" customFormat="1" ht="12.75" customHeight="1">
      <c r="A8" s="46"/>
      <c r="B8" s="6" t="s">
        <v>2</v>
      </c>
      <c r="C8" s="75" t="s">
        <v>3</v>
      </c>
      <c r="D8" s="76"/>
      <c r="E8" s="76"/>
      <c r="F8" s="77"/>
      <c r="G8" s="47"/>
      <c r="H8" s="48"/>
      <c r="I8" s="48"/>
      <c r="J8" s="49"/>
      <c r="K8" s="48"/>
      <c r="L8" s="48"/>
      <c r="M8" s="48"/>
      <c r="N8" s="48"/>
      <c r="O8" s="48"/>
      <c r="P8" s="48"/>
    </row>
    <row r="9" spans="1:16" s="48" customFormat="1" ht="51" customHeight="1">
      <c r="A9" s="5">
        <v>1</v>
      </c>
      <c r="B9" s="7" t="s">
        <v>36</v>
      </c>
      <c r="C9" s="8" t="s">
        <v>4</v>
      </c>
      <c r="D9" s="9" t="s">
        <v>5</v>
      </c>
      <c r="E9" s="10">
        <f>(26+20.5)/2*17.2+(19.8+4)/2*50-19</f>
        <v>975.9</v>
      </c>
      <c r="F9" s="51"/>
      <c r="G9" s="52">
        <f>E9*F9</f>
        <v>0</v>
      </c>
      <c r="J9" s="49"/>
    </row>
    <row r="10" spans="1:16" s="48" customFormat="1" ht="12.75" customHeight="1">
      <c r="A10" s="17"/>
      <c r="B10" s="11" t="s">
        <v>37</v>
      </c>
      <c r="C10" s="78" t="s">
        <v>6</v>
      </c>
      <c r="D10" s="79"/>
      <c r="E10" s="79"/>
      <c r="F10" s="80"/>
      <c r="G10" s="53"/>
      <c r="J10" s="49"/>
    </row>
    <row r="11" spans="1:16" s="48" customFormat="1" ht="39.75" customHeight="1">
      <c r="A11" s="17">
        <v>2</v>
      </c>
      <c r="B11" s="71" t="s">
        <v>49</v>
      </c>
      <c r="C11" s="72" t="s">
        <v>50</v>
      </c>
      <c r="D11" s="9" t="s">
        <v>5</v>
      </c>
      <c r="E11" s="73">
        <v>17</v>
      </c>
      <c r="F11" s="73"/>
      <c r="G11" s="56">
        <f>E11*F11</f>
        <v>0</v>
      </c>
      <c r="J11" s="49"/>
    </row>
    <row r="12" spans="1:16" s="48" customFormat="1" ht="37.5" customHeight="1">
      <c r="A12" s="17">
        <v>3</v>
      </c>
      <c r="B12" s="12" t="s">
        <v>38</v>
      </c>
      <c r="C12" s="13" t="s">
        <v>7</v>
      </c>
      <c r="D12" s="2" t="s">
        <v>5</v>
      </c>
      <c r="E12" s="14">
        <f>(26+20.5)/2*17.2+(19.8+4)/2*50-19</f>
        <v>975.9</v>
      </c>
      <c r="F12" s="54"/>
      <c r="G12" s="55">
        <f>F12*E12</f>
        <v>0</v>
      </c>
      <c r="J12" s="49"/>
    </row>
    <row r="13" spans="1:16" s="48" customFormat="1" ht="38.25">
      <c r="A13" s="17">
        <v>4</v>
      </c>
      <c r="B13" s="12" t="s">
        <v>39</v>
      </c>
      <c r="C13" s="13" t="s">
        <v>8</v>
      </c>
      <c r="D13" s="2" t="s">
        <v>5</v>
      </c>
      <c r="E13" s="14">
        <f>(26+20.5)/2*17.2+(19.8+4)/2*50-19</f>
        <v>975.9</v>
      </c>
      <c r="F13" s="55"/>
      <c r="G13" s="56">
        <f>F13*E13</f>
        <v>0</v>
      </c>
      <c r="J13" s="49"/>
    </row>
    <row r="14" spans="1:16">
      <c r="A14" s="3"/>
      <c r="B14" s="57" t="s">
        <v>9</v>
      </c>
      <c r="C14" s="58" t="s">
        <v>10</v>
      </c>
      <c r="D14" s="59"/>
      <c r="E14" s="59"/>
      <c r="F14" s="59"/>
      <c r="G14" s="60"/>
    </row>
    <row r="15" spans="1:16">
      <c r="A15" s="17"/>
      <c r="B15" s="61" t="s">
        <v>11</v>
      </c>
      <c r="C15" s="62" t="s">
        <v>12</v>
      </c>
      <c r="D15" s="63"/>
      <c r="E15" s="63"/>
      <c r="F15" s="64"/>
      <c r="G15" s="63"/>
    </row>
    <row r="16" spans="1:16" ht="63.75">
      <c r="A16" s="17">
        <v>5</v>
      </c>
      <c r="B16" s="12" t="s">
        <v>40</v>
      </c>
      <c r="C16" s="18" t="s">
        <v>13</v>
      </c>
      <c r="D16" s="2" t="s">
        <v>5</v>
      </c>
      <c r="E16" s="19">
        <f>(26+20.5)/2*17.2+(19.8+4)/2*50-19</f>
        <v>975.9</v>
      </c>
      <c r="F16" s="19"/>
      <c r="G16" s="64">
        <f>F16*E16</f>
        <v>0</v>
      </c>
    </row>
    <row r="17" spans="1:7" ht="51" customHeight="1">
      <c r="A17" s="17">
        <v>6</v>
      </c>
      <c r="B17" s="12" t="s">
        <v>41</v>
      </c>
      <c r="C17" s="18" t="s">
        <v>14</v>
      </c>
      <c r="D17" s="2" t="s">
        <v>5</v>
      </c>
      <c r="E17" s="19">
        <f>(26+20.5)/2*17.2+(19.8+4)/2*50-19</f>
        <v>975.9</v>
      </c>
      <c r="F17" s="64"/>
      <c r="G17" s="64">
        <f>F17*E17</f>
        <v>0</v>
      </c>
    </row>
    <row r="18" spans="1:7">
      <c r="A18" s="15"/>
      <c r="B18" s="4" t="s">
        <v>15</v>
      </c>
      <c r="C18" s="65" t="s">
        <v>16</v>
      </c>
      <c r="D18" s="15"/>
      <c r="E18" s="38"/>
      <c r="F18" s="66"/>
      <c r="G18" s="66"/>
    </row>
    <row r="19" spans="1:7" ht="14.25">
      <c r="A19" s="21"/>
      <c r="B19" s="22" t="s">
        <v>17</v>
      </c>
      <c r="C19" s="23" t="s">
        <v>18</v>
      </c>
      <c r="D19" s="24"/>
      <c r="E19" s="25"/>
      <c r="F19" s="67"/>
      <c r="G19" s="64"/>
    </row>
    <row r="20" spans="1:7" ht="38.25">
      <c r="A20" s="26">
        <v>7</v>
      </c>
      <c r="B20" s="20" t="s">
        <v>42</v>
      </c>
      <c r="C20" s="20" t="s">
        <v>19</v>
      </c>
      <c r="D20" s="27" t="s">
        <v>20</v>
      </c>
      <c r="E20" s="28">
        <v>20</v>
      </c>
      <c r="F20" s="67"/>
      <c r="G20" s="64">
        <f>F20*E20</f>
        <v>0</v>
      </c>
    </row>
    <row r="21" spans="1:7" ht="38.25">
      <c r="A21" s="26">
        <v>8</v>
      </c>
      <c r="B21" s="20" t="s">
        <v>43</v>
      </c>
      <c r="C21" s="20" t="s">
        <v>51</v>
      </c>
      <c r="D21" s="2" t="s">
        <v>5</v>
      </c>
      <c r="E21" s="28">
        <v>4</v>
      </c>
      <c r="F21" s="67"/>
      <c r="G21" s="64">
        <f>F21*E21</f>
        <v>0</v>
      </c>
    </row>
    <row r="22" spans="1:7" ht="14.25">
      <c r="A22" s="17"/>
      <c r="B22" s="22" t="s">
        <v>21</v>
      </c>
      <c r="C22" s="23" t="s">
        <v>22</v>
      </c>
      <c r="D22" s="24"/>
      <c r="E22" s="25"/>
      <c r="F22" s="67"/>
      <c r="G22" s="64"/>
    </row>
    <row r="23" spans="1:7" ht="54" customHeight="1">
      <c r="A23" s="17">
        <v>9</v>
      </c>
      <c r="B23" s="20" t="s">
        <v>44</v>
      </c>
      <c r="C23" s="20" t="s">
        <v>48</v>
      </c>
      <c r="D23" s="27" t="s">
        <v>20</v>
      </c>
      <c r="E23" s="28">
        <v>138</v>
      </c>
      <c r="F23" s="67"/>
      <c r="G23" s="64">
        <f>F23*E23</f>
        <v>0</v>
      </c>
    </row>
    <row r="24" spans="1:7">
      <c r="A24" s="81" t="s">
        <v>45</v>
      </c>
      <c r="B24" s="81"/>
      <c r="C24" s="81"/>
      <c r="D24" s="81"/>
      <c r="E24" s="81"/>
      <c r="F24" s="81"/>
      <c r="G24" s="68">
        <f>SUM(G9:G23)</f>
        <v>0</v>
      </c>
    </row>
    <row r="25" spans="1:7">
      <c r="A25" s="81" t="s">
        <v>46</v>
      </c>
      <c r="B25" s="81"/>
      <c r="C25" s="81"/>
      <c r="D25" s="81"/>
      <c r="E25" s="81"/>
      <c r="F25" s="81"/>
      <c r="G25" s="68">
        <f>G24*0.23</f>
        <v>0</v>
      </c>
    </row>
    <row r="26" spans="1:7">
      <c r="A26" s="81" t="s">
        <v>47</v>
      </c>
      <c r="B26" s="81"/>
      <c r="C26" s="81"/>
      <c r="D26" s="81"/>
      <c r="E26" s="81"/>
      <c r="F26" s="81"/>
      <c r="G26" s="68">
        <f>SUM(G24:G25)</f>
        <v>0</v>
      </c>
    </row>
    <row r="34" spans="7:9">
      <c r="G34" s="69"/>
    </row>
    <row r="35" spans="7:9">
      <c r="I35" s="70"/>
    </row>
    <row r="42" spans="7:9">
      <c r="G42" s="69"/>
    </row>
  </sheetData>
  <mergeCells count="11">
    <mergeCell ref="A1:G1"/>
    <mergeCell ref="A2:G2"/>
    <mergeCell ref="A3:G3"/>
    <mergeCell ref="A5:A6"/>
    <mergeCell ref="C5:C6"/>
    <mergeCell ref="D5:E5"/>
    <mergeCell ref="C8:F8"/>
    <mergeCell ref="C10:F10"/>
    <mergeCell ref="A24:F24"/>
    <mergeCell ref="A25:F25"/>
    <mergeCell ref="A26:F26"/>
  </mergeCells>
  <pageMargins left="0.51181102362204722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koszt,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Marian Gdula</cp:lastModifiedBy>
  <dcterms:created xsi:type="dcterms:W3CDTF">2023-10-05T15:33:10Z</dcterms:created>
  <dcterms:modified xsi:type="dcterms:W3CDTF">2023-10-12T10:10:12Z</dcterms:modified>
</cp:coreProperties>
</file>